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595" windowHeight="8700"/>
  </bookViews>
  <sheets>
    <sheet name="Sortie" sheetId="1" r:id="rId1"/>
    <sheet name="Bilan financier" sheetId="2" r:id="rId2"/>
  </sheets>
  <definedNames>
    <definedName name="_xlnm.Print_Area" localSheetId="1">'Bilan financier'!$A$1:$C$13</definedName>
  </definedNames>
  <calcPr calcId="125725"/>
</workbook>
</file>

<file path=xl/calcChain.xml><?xml version="1.0" encoding="utf-8"?>
<calcChain xmlns="http://schemas.openxmlformats.org/spreadsheetml/2006/main">
  <c r="B29" i="1"/>
  <c r="B28"/>
  <c r="B27"/>
  <c r="B26"/>
  <c r="B51"/>
  <c r="B52"/>
  <c r="B53"/>
  <c r="B54"/>
  <c r="B55"/>
  <c r="B56"/>
  <c r="B57"/>
  <c r="B58"/>
  <c r="B59"/>
  <c r="B60"/>
  <c r="B50"/>
  <c r="B39"/>
  <c r="B40"/>
  <c r="B41"/>
  <c r="B42"/>
  <c r="B43"/>
  <c r="B44"/>
  <c r="B45"/>
  <c r="B46"/>
  <c r="B47"/>
  <c r="B48"/>
  <c r="B38"/>
  <c r="B18"/>
  <c r="B71"/>
  <c r="B70"/>
  <c r="B63"/>
  <c r="B64"/>
  <c r="B33"/>
  <c r="B32"/>
  <c r="B23"/>
  <c r="B24"/>
  <c r="B25"/>
  <c r="B30"/>
  <c r="B31"/>
  <c r="B34"/>
  <c r="B35"/>
  <c r="B36"/>
  <c r="B22"/>
  <c r="B65"/>
  <c r="B4" i="2"/>
  <c r="B12"/>
  <c r="B1"/>
  <c r="B3"/>
  <c r="A1"/>
  <c r="B66" i="1"/>
  <c r="B62"/>
  <c r="B67" l="1"/>
  <c r="B72"/>
  <c r="B5" i="2" s="1"/>
  <c r="B7" s="1"/>
  <c r="B13"/>
  <c r="C6" l="1"/>
  <c r="C7" s="1"/>
  <c r="B8" s="1"/>
</calcChain>
</file>

<file path=xl/comments1.xml><?xml version="1.0" encoding="utf-8"?>
<comments xmlns="http://schemas.openxmlformats.org/spreadsheetml/2006/main">
  <authors>
    <author>LABBE</author>
    <author>Thierry</author>
  </authors>
  <commentList>
    <comment ref="B9" authorId="0">
      <text>
        <r>
          <rPr>
            <sz val="8"/>
            <color indexed="81"/>
            <rFont val="Tahoma"/>
            <family val="2"/>
          </rPr>
          <t>Destination de la sortie (Ville ou Rivière)</t>
        </r>
      </text>
    </comment>
    <comment ref="B11" authorId="0">
      <text>
        <r>
          <rPr>
            <sz val="8"/>
            <color indexed="81"/>
            <rFont val="Tahoma"/>
            <family val="2"/>
          </rPr>
          <t xml:space="preserve">Numéro se trouvant sur la fiche du carnet camion où ont été relevées les informations de la sortie </t>
        </r>
      </text>
    </comment>
    <comment ref="B13" authorId="1">
      <text>
        <r>
          <rPr>
            <b/>
            <u/>
            <sz val="8"/>
            <color indexed="81"/>
            <rFont val="Tahoma"/>
            <family val="2"/>
          </rPr>
          <t>LT28</t>
        </r>
        <r>
          <rPr>
            <sz val="8"/>
            <color indexed="81"/>
            <rFont val="Tahoma"/>
            <family val="2"/>
          </rPr>
          <t xml:space="preserve"> : 504 DHZ 91     </t>
        </r>
        <r>
          <rPr>
            <b/>
            <u/>
            <sz val="8"/>
            <color indexed="81"/>
            <rFont val="Tahoma"/>
            <family val="2"/>
          </rPr>
          <t>CRAFTER</t>
        </r>
        <r>
          <rPr>
            <sz val="8"/>
            <color indexed="81"/>
            <rFont val="Tahoma"/>
            <family val="2"/>
          </rPr>
          <t xml:space="preserve"> : BC 630 YR</t>
        </r>
      </text>
    </comment>
    <comment ref="B14" authorId="0">
      <text>
        <r>
          <rPr>
            <sz val="8"/>
            <color indexed="81"/>
            <rFont val="Tahoma"/>
            <family val="2"/>
          </rPr>
          <t>Nombre de km de la sortie. Le même que celui de la fiche camion</t>
        </r>
      </text>
    </comment>
    <comment ref="B15" authorId="0">
      <text>
        <r>
          <rPr>
            <sz val="8"/>
            <color indexed="81"/>
            <rFont val="Tahoma"/>
            <family val="2"/>
          </rPr>
          <t>Montant km forfaitaire à payer par chaque participant</t>
        </r>
      </text>
    </comment>
    <comment ref="B16" authorId="0">
      <text>
        <r>
          <rPr>
            <sz val="8"/>
            <color indexed="81"/>
            <rFont val="Tahoma"/>
            <family val="2"/>
          </rPr>
          <t>Montant km forfaitaire à payer pour chaque bateau transporté sans présence du kayakiste dans le camion</t>
        </r>
      </text>
    </comment>
    <comment ref="B17" authorId="1">
      <text>
        <r>
          <rPr>
            <sz val="8"/>
            <color indexed="81"/>
            <rFont val="Tahoma"/>
            <family val="2"/>
          </rPr>
          <t>Montant km payé par la section PSUC CK au PSUC a saisir sur la fiche camion. 0,32€ si le plein a été fait 0,65€ si le plein n'a pas été fait.</t>
        </r>
      </text>
    </comment>
    <comment ref="B18" authorId="1">
      <text>
        <r>
          <rPr>
            <sz val="8"/>
            <color indexed="81"/>
            <rFont val="Tahoma"/>
            <family val="2"/>
          </rPr>
          <t>Montant forfaitaire remboursé au propriétaire du'un véhicule personnel mis à dispositioin du PSUC CK</t>
        </r>
      </text>
    </comment>
    <comment ref="B19" authorId="0">
      <text>
        <r>
          <rPr>
            <sz val="8"/>
            <color indexed="81"/>
            <rFont val="Tahoma"/>
            <family val="2"/>
          </rPr>
          <t>Montant km forfaitaire à payer par chaque participant à destination de Corbeil ou Créteil</t>
        </r>
      </text>
    </comment>
    <comment ref="B20" authorId="0">
      <text>
        <r>
          <rPr>
            <sz val="8"/>
            <color indexed="81"/>
            <rFont val="Tahoma"/>
            <family val="2"/>
          </rPr>
          <t>Montant km forfaitaire à payer par chaque participant à destination de Cergy ou Vaires</t>
        </r>
      </text>
    </comment>
    <comment ref="A22" authorId="1">
      <text>
        <r>
          <rPr>
            <sz val="8"/>
            <color indexed="81"/>
            <rFont val="Tahoma"/>
            <family val="2"/>
          </rPr>
          <t>Saisisr le nom et prénom de chaque participant, transporté dans le camion ou un véhicule personnel mis à la disposition du PSUC CK.
Le montant qu'il devra régler se calcule automatiquement</t>
        </r>
      </text>
    </comment>
    <comment ref="A38" authorId="1">
      <text>
        <r>
          <rPr>
            <sz val="8"/>
            <color indexed="81"/>
            <rFont val="Tahoma"/>
            <family val="2"/>
          </rPr>
          <t>Saisisr le nom et prénom de chaque participant, transporté dans le camion ou un véhicule personnel mis à la disposition du PSUC CK à destination de Corbeil ou Créteil.
Le montant qu'il devra régler se calcule automatiquement</t>
        </r>
      </text>
    </comment>
    <comment ref="A50" authorId="1">
      <text>
        <r>
          <rPr>
            <sz val="8"/>
            <color indexed="81"/>
            <rFont val="Tahoma"/>
            <family val="2"/>
          </rPr>
          <t>Saisisr le nom et prénom de chaque participant, transporté dans le camion ou un véhicule personnel mis à la disposition du PSUC CK à destination de Cergy ou Vaires.
Le montant qu'il devra régler se calcule automatiquement</t>
        </r>
      </text>
    </comment>
    <comment ref="A62" authorId="1">
      <text>
        <r>
          <rPr>
            <sz val="8"/>
            <color indexed="81"/>
            <rFont val="Tahoma"/>
            <family val="2"/>
          </rPr>
          <t>Ne saisir que le nom du participant qui ne se déplace pas dans le camion ou un véhicule personnel mis à la disposition du PSUC CK alors que son kayak est transporté par le camion</t>
        </r>
      </text>
    </comment>
    <comment ref="A70" authorId="1">
      <text>
        <r>
          <rPr>
            <sz val="8"/>
            <color indexed="81"/>
            <rFont val="Tahoma"/>
            <family val="2"/>
          </rPr>
          <t>Saisisr le nom et prénom du propriétaire du véhicule personnel mis à la disposition du PSUC CK.
Le montant qui lui sera remboursé se calcule automatiquement</t>
        </r>
      </text>
    </comment>
    <comment ref="B72" authorId="0">
      <text>
        <r>
          <rPr>
            <sz val="8"/>
            <color indexed="81"/>
            <rFont val="Tahoma"/>
            <family val="2"/>
          </rPr>
          <t>Montant total que le trésorier du PSUC CK  doit rembourser aux propriétaires des véhicules personnels mis à disposition du PSUC CK</t>
        </r>
      </text>
    </comment>
    <comment ref="B75" authorId="0">
      <text>
        <r>
          <rPr>
            <sz val="8"/>
            <color indexed="81"/>
            <rFont val="Tahoma"/>
            <family val="2"/>
          </rPr>
          <t>Doit correspondre à la facture / justificatif du(des) plein(s) de gasoil</t>
        </r>
      </text>
    </comment>
    <comment ref="B76" authorId="0">
      <text>
        <r>
          <rPr>
            <sz val="8"/>
            <color indexed="81"/>
            <rFont val="Tahoma"/>
            <family val="2"/>
          </rPr>
          <t>Nom de la personne à qui sera remboursé par le trésorier le montant du/des plein(s) de gasoil</t>
        </r>
      </text>
    </comment>
  </commentList>
</comments>
</file>

<file path=xl/comments2.xml><?xml version="1.0" encoding="utf-8"?>
<comments xmlns="http://schemas.openxmlformats.org/spreadsheetml/2006/main">
  <authors>
    <author>Thierry</author>
  </authors>
  <commentList>
    <comment ref="B11" authorId="0">
      <text>
        <r>
          <rPr>
            <sz val="9"/>
            <color indexed="81"/>
            <rFont val="Tahoma"/>
            <family val="2"/>
          </rPr>
          <t>Saisir les litres des pleins de gasoil du camion</t>
        </r>
      </text>
    </comment>
  </commentList>
</comments>
</file>

<file path=xl/sharedStrings.xml><?xml version="1.0" encoding="utf-8"?>
<sst xmlns="http://schemas.openxmlformats.org/spreadsheetml/2006/main" count="51" uniqueCount="51">
  <si>
    <t>Nb Km :</t>
  </si>
  <si>
    <t>Date plein :</t>
  </si>
  <si>
    <t>Nom emetteur chèque :</t>
  </si>
  <si>
    <t>Essence camion</t>
  </si>
  <si>
    <t>SORTIE PSUC CK
FRAIS CAMION</t>
  </si>
  <si>
    <t>Montant plein camion :</t>
  </si>
  <si>
    <t>Bateau transporté €/Km :</t>
  </si>
  <si>
    <t>Informations sortie :</t>
  </si>
  <si>
    <t>Immatriculation camion :</t>
  </si>
  <si>
    <t>Location camion PSUC €/Km :</t>
  </si>
  <si>
    <r>
      <rPr>
        <b/>
        <u/>
        <sz val="10"/>
        <rFont val="Arial"/>
        <family val="2"/>
      </rPr>
      <t>Marche à suivre</t>
    </r>
    <r>
      <rPr>
        <b/>
        <sz val="10"/>
        <rFont val="Arial"/>
        <family val="2"/>
      </rPr>
      <t xml:space="preserve"> :</t>
    </r>
  </si>
  <si>
    <t>Bateaux transportés seuls :</t>
  </si>
  <si>
    <t>Dépenses</t>
  </si>
  <si>
    <t>Recettes</t>
  </si>
  <si>
    <t>Pleins gasoil</t>
  </si>
  <si>
    <t>TOTAL</t>
  </si>
  <si>
    <t>Cotisations participants</t>
  </si>
  <si>
    <t>BILAN SORTIE</t>
  </si>
  <si>
    <t>ECART</t>
  </si>
  <si>
    <t>Location camion PSUC</t>
  </si>
  <si>
    <t>Conso l/100 km</t>
  </si>
  <si>
    <t>RIB</t>
  </si>
  <si>
    <r>
      <rPr>
        <b/>
        <u/>
        <sz val="10"/>
        <rFont val="Arial"/>
        <family val="2"/>
      </rPr>
      <t>BIC</t>
    </r>
    <r>
      <rPr>
        <b/>
        <sz val="10"/>
        <rFont val="Arial"/>
        <family val="2"/>
      </rPr>
      <t xml:space="preserve"> : CRLYFRPP</t>
    </r>
  </si>
  <si>
    <r>
      <rPr>
        <b/>
        <u/>
        <sz val="10"/>
        <rFont val="Arial"/>
        <family val="2"/>
      </rPr>
      <t>IBAN</t>
    </r>
    <r>
      <rPr>
        <b/>
        <sz val="10"/>
        <rFont val="Arial"/>
        <family val="2"/>
      </rPr>
      <t xml:space="preserve"> : FR10 3000 2089 4100 0007 9497 Z76</t>
    </r>
  </si>
  <si>
    <r>
      <rPr>
        <u/>
        <sz val="10"/>
        <rFont val="Arial"/>
        <family val="2"/>
      </rPr>
      <t>Banque</t>
    </r>
    <r>
      <rPr>
        <sz val="10"/>
        <rFont val="Arial"/>
        <family val="2"/>
      </rPr>
      <t xml:space="preserve"> : 30002</t>
    </r>
  </si>
  <si>
    <r>
      <rPr>
        <u/>
        <sz val="10"/>
        <rFont val="Arial"/>
        <family val="2"/>
      </rPr>
      <t>Indicatif</t>
    </r>
    <r>
      <rPr>
        <sz val="10"/>
        <rFont val="Arial"/>
        <family val="2"/>
      </rPr>
      <t xml:space="preserve"> : 08941</t>
    </r>
  </si>
  <si>
    <r>
      <rPr>
        <u/>
        <sz val="10"/>
        <rFont val="Arial"/>
        <family val="2"/>
      </rPr>
      <t>N° compte</t>
    </r>
    <r>
      <rPr>
        <sz val="10"/>
        <rFont val="Arial"/>
        <family val="2"/>
      </rPr>
      <t xml:space="preserve"> : 0000079497Z</t>
    </r>
  </si>
  <si>
    <r>
      <rPr>
        <u/>
        <sz val="10"/>
        <rFont val="Arial"/>
        <family val="2"/>
      </rPr>
      <t>Clé RIB</t>
    </r>
    <r>
      <rPr>
        <sz val="10"/>
        <rFont val="Arial"/>
        <family val="2"/>
      </rPr>
      <t xml:space="preserve"> : 76</t>
    </r>
  </si>
  <si>
    <r>
      <rPr>
        <u/>
        <sz val="10"/>
        <rFont val="Arial"/>
        <family val="2"/>
      </rPr>
      <t>Nom de la banque</t>
    </r>
    <r>
      <rPr>
        <sz val="10"/>
        <rFont val="Arial"/>
        <family val="2"/>
      </rPr>
      <t xml:space="preserve"> : LCL</t>
    </r>
  </si>
  <si>
    <t>Dahmani HAKIMI
130 rue Hoche
93100 Montreuil</t>
  </si>
  <si>
    <t>- Compléter les cellules jaunes,
- Imprimer ou sauvegarder ce tableau,
- Prendre une copie de la fiche sortie du carnet camion,
- Regrouper les chèque(s) des participants à l'ordre du "PSUC CK Camion" ou faire un virement au RIB Ci-dessous
- Regrouper le(s) justificatif(s) de plein d'essence,
- Puis envoyer le tout au trésorier du PSUC CK :</t>
  </si>
  <si>
    <t>Véhicule(s) personnel(s) remboursé(s) par le PSUC CK</t>
  </si>
  <si>
    <t>Montant total :</t>
  </si>
  <si>
    <t>Trésorier PSUC CK</t>
  </si>
  <si>
    <t>Nom sortie :</t>
  </si>
  <si>
    <t>Date sortie :</t>
  </si>
  <si>
    <t>N° fiche camion :</t>
  </si>
  <si>
    <t>Participants au km :</t>
  </si>
  <si>
    <t>Montant remboursé véhicule personnel €/km :</t>
  </si>
  <si>
    <t>Nom responsable sortie :</t>
  </si>
  <si>
    <t>Forfait personne transportée Cergy ou Vaires :</t>
  </si>
  <si>
    <t>Forfait personne transportée Corbeil ou Créteil :</t>
  </si>
  <si>
    <t>NE SAISIR QUE LES CELLULES EN JAUNE</t>
  </si>
  <si>
    <r>
      <t>Montant total participants + bateaux</t>
    </r>
    <r>
      <rPr>
        <b/>
        <sz val="10"/>
        <rFont val="Arial"/>
        <family val="2"/>
      </rPr>
      <t xml:space="preserve"> à verser par chèque ou virement au PSUC CK camion</t>
    </r>
  </si>
  <si>
    <r>
      <rPr>
        <u/>
        <sz val="10"/>
        <rFont val="Arial"/>
        <family val="2"/>
      </rPr>
      <t>Compte</t>
    </r>
    <r>
      <rPr>
        <sz val="10"/>
        <rFont val="Arial"/>
        <family val="2"/>
      </rPr>
      <t xml:space="preserve"> : CK Camion</t>
    </r>
  </si>
  <si>
    <t>Personne transportée seul €/Km :</t>
  </si>
  <si>
    <t>Participants au forfait A/R pour Corbeil ou Créteil</t>
  </si>
  <si>
    <t>Participants au forfait A/R pour Cergy ou Vaires sur Marne</t>
  </si>
  <si>
    <t>Véhicules personnels</t>
  </si>
  <si>
    <t>Litres gasoil camion</t>
  </si>
  <si>
    <t>Km sortie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</si>
</sst>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_-* #,##0.00&quot; €&quot;_-;\-* #,##0.00&quot; €&quot;_-;_-* \-??&quot; €&quot;_-;_-@_-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rgb="FF0000FF"/>
      <name val="Arial"/>
      <family val="2"/>
    </font>
    <font>
      <u/>
      <sz val="10"/>
      <name val="Arial"/>
      <family val="2"/>
    </font>
    <font>
      <b/>
      <u/>
      <sz val="8"/>
      <color indexed="81"/>
      <name val="Tahoma"/>
      <family val="2"/>
    </font>
    <font>
      <b/>
      <sz val="14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right"/>
    </xf>
    <xf numFmtId="164" fontId="3" fillId="0" borderId="1" xfId="1" applyNumberFormat="1" applyFont="1" applyBorder="1" applyAlignment="1"/>
    <xf numFmtId="0" fontId="0" fillId="0" borderId="1" xfId="0" applyBorder="1"/>
    <xf numFmtId="44" fontId="3" fillId="0" borderId="1" xfId="0" applyNumberFormat="1" applyFont="1" applyBorder="1"/>
    <xf numFmtId="44" fontId="4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3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4" fontId="4" fillId="2" borderId="1" xfId="0" applyNumberFormat="1" applyFont="1" applyFill="1" applyBorder="1"/>
    <xf numFmtId="0" fontId="0" fillId="2" borderId="1" xfId="0" applyFill="1" applyBorder="1"/>
    <xf numFmtId="0" fontId="0" fillId="0" borderId="1" xfId="0" applyFill="1" applyBorder="1" applyAlignment="1">
      <alignment horizontal="right"/>
    </xf>
    <xf numFmtId="14" fontId="3" fillId="2" borderId="1" xfId="0" applyNumberFormat="1" applyFont="1" applyFill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44" fontId="2" fillId="0" borderId="1" xfId="2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vertical="center"/>
    </xf>
    <xf numFmtId="165" fontId="10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44" fontId="4" fillId="7" borderId="1" xfId="0" applyNumberFormat="1" applyFont="1" applyFill="1" applyBorder="1"/>
    <xf numFmtId="0" fontId="8" fillId="0" borderId="0" xfId="0" quotePrefix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wrapText="1"/>
    </xf>
    <xf numFmtId="0" fontId="8" fillId="6" borderId="1" xfId="0" quotePrefix="1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left" wrapText="1"/>
    </xf>
    <xf numFmtId="44" fontId="4" fillId="7" borderId="1" xfId="0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44" fontId="2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5" borderId="1" xfId="0" applyFont="1" applyFill="1" applyBorder="1" applyAlignment="1">
      <alignment horizontal="right"/>
    </xf>
  </cellXfs>
  <cellStyles count="3">
    <cellStyle name="Euro" xfId="1"/>
    <cellStyle name="Monétaire" xfId="2" builtinId="4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8"/>
  <sheetViews>
    <sheetView tabSelected="1" workbookViewId="0">
      <selection sqref="A1:E1"/>
    </sheetView>
  </sheetViews>
  <sheetFormatPr baseColWidth="10" defaultRowHeight="12.75"/>
  <cols>
    <col min="1" max="1" width="40.7109375" bestFit="1" customWidth="1"/>
    <col min="2" max="2" width="17.85546875" customWidth="1"/>
  </cols>
  <sheetData>
    <row r="1" spans="1:5" ht="45.75" customHeight="1" thickBot="1">
      <c r="A1" s="39" t="s">
        <v>4</v>
      </c>
      <c r="B1" s="40"/>
      <c r="C1" s="40"/>
      <c r="D1" s="40"/>
      <c r="E1" s="41"/>
    </row>
    <row r="2" spans="1:5" ht="15.75" customHeight="1">
      <c r="A2" s="14"/>
      <c r="B2" s="14"/>
      <c r="C2" s="14"/>
      <c r="D2" s="14"/>
      <c r="E2" s="14"/>
    </row>
    <row r="3" spans="1:5" ht="15.75" customHeight="1">
      <c r="A3" s="31" t="s">
        <v>10</v>
      </c>
      <c r="B3" s="31" t="s">
        <v>33</v>
      </c>
      <c r="C3" s="14"/>
      <c r="D3" s="14"/>
      <c r="E3" s="14"/>
    </row>
    <row r="4" spans="1:5" ht="142.5" customHeight="1">
      <c r="A4" s="32" t="s">
        <v>30</v>
      </c>
      <c r="B4" s="33" t="s">
        <v>29</v>
      </c>
      <c r="C4" s="30"/>
      <c r="D4" s="30"/>
      <c r="E4" s="30"/>
    </row>
    <row r="5" spans="1:5" ht="18" customHeight="1">
      <c r="A5" s="42" t="s">
        <v>42</v>
      </c>
      <c r="B5" s="42"/>
    </row>
    <row r="6" spans="1:5" ht="12" customHeight="1"/>
    <row r="8" spans="1:5" ht="15.75" customHeight="1">
      <c r="A8" s="37" t="s">
        <v>7</v>
      </c>
      <c r="B8" s="38"/>
    </row>
    <row r="9" spans="1:5" ht="15.75" customHeight="1">
      <c r="A9" s="26" t="s">
        <v>34</v>
      </c>
      <c r="B9" s="13"/>
    </row>
    <row r="10" spans="1:5" ht="15.75" customHeight="1">
      <c r="A10" s="26" t="s">
        <v>35</v>
      </c>
      <c r="B10" s="12"/>
    </row>
    <row r="11" spans="1:5" ht="15.75" customHeight="1">
      <c r="A11" s="26" t="s">
        <v>36</v>
      </c>
      <c r="B11" s="13"/>
    </row>
    <row r="12" spans="1:5" ht="15.75" customHeight="1">
      <c r="A12" s="26" t="s">
        <v>39</v>
      </c>
      <c r="B12" s="8"/>
    </row>
    <row r="13" spans="1:5" ht="15.75" customHeight="1">
      <c r="A13" s="1" t="s">
        <v>8</v>
      </c>
      <c r="B13" s="8"/>
    </row>
    <row r="14" spans="1:5" ht="15.75" customHeight="1">
      <c r="A14" s="1" t="s">
        <v>0</v>
      </c>
      <c r="B14" s="8"/>
    </row>
    <row r="15" spans="1:5" ht="15.75" customHeight="1">
      <c r="A15" s="1" t="s">
        <v>45</v>
      </c>
      <c r="B15" s="7">
        <v>0.06</v>
      </c>
    </row>
    <row r="16" spans="1:5" ht="15.75" customHeight="1">
      <c r="A16" s="1" t="s">
        <v>6</v>
      </c>
      <c r="B16" s="2">
        <v>0.01</v>
      </c>
    </row>
    <row r="17" spans="1:2" ht="15.75" customHeight="1">
      <c r="A17" s="1" t="s">
        <v>9</v>
      </c>
      <c r="B17" s="2">
        <v>0.32</v>
      </c>
    </row>
    <row r="18" spans="1:2" ht="15.75" customHeight="1">
      <c r="A18" s="1" t="s">
        <v>38</v>
      </c>
      <c r="B18" s="2">
        <f>0.075*3</f>
        <v>0.22499999999999998</v>
      </c>
    </row>
    <row r="19" spans="1:2" ht="15.75" customHeight="1">
      <c r="A19" s="26" t="s">
        <v>41</v>
      </c>
      <c r="B19" s="2">
        <v>5</v>
      </c>
    </row>
    <row r="20" spans="1:2" ht="15.75" customHeight="1">
      <c r="A20" s="26" t="s">
        <v>40</v>
      </c>
      <c r="B20" s="2">
        <v>10</v>
      </c>
    </row>
    <row r="21" spans="1:2" ht="15.75" customHeight="1">
      <c r="A21" s="37" t="s">
        <v>37</v>
      </c>
      <c r="B21" s="38"/>
    </row>
    <row r="22" spans="1:2" ht="15.75" customHeight="1">
      <c r="A22" s="48"/>
      <c r="B22" s="25" t="str">
        <f>IF($A22="","",IF(COUNTA($A$22:$A$36)&lt;6,($B$14*$B$15)*6/COUNTA($A$22:$A$36),B$14*B$15))</f>
        <v/>
      </c>
    </row>
    <row r="23" spans="1:2" ht="15.75" customHeight="1">
      <c r="A23" s="48"/>
      <c r="B23" s="25" t="str">
        <f t="shared" ref="B23:B36" si="0">IF($A23="","",IF(COUNTA($A$22:$A$36)&lt;6,($B$14*$B$15)*6/COUNTA($A$22:$A$36),B$14*B$15))</f>
        <v/>
      </c>
    </row>
    <row r="24" spans="1:2" ht="15.75" customHeight="1">
      <c r="A24" s="48"/>
      <c r="B24" s="25" t="str">
        <f t="shared" si="0"/>
        <v/>
      </c>
    </row>
    <row r="25" spans="1:2" ht="15.75" customHeight="1">
      <c r="A25" s="48"/>
      <c r="B25" s="25" t="str">
        <f t="shared" si="0"/>
        <v/>
      </c>
    </row>
    <row r="26" spans="1:2" ht="15.75" customHeight="1">
      <c r="A26" s="48"/>
      <c r="B26" s="25" t="str">
        <f t="shared" si="0"/>
        <v/>
      </c>
    </row>
    <row r="27" spans="1:2" ht="15.75" customHeight="1">
      <c r="A27" s="48"/>
      <c r="B27" s="25" t="str">
        <f t="shared" si="0"/>
        <v/>
      </c>
    </row>
    <row r="28" spans="1:2" ht="15.75" customHeight="1">
      <c r="A28" s="48"/>
      <c r="B28" s="25" t="str">
        <f t="shared" si="0"/>
        <v/>
      </c>
    </row>
    <row r="29" spans="1:2" ht="15.75" customHeight="1">
      <c r="A29" s="28"/>
      <c r="B29" s="25" t="str">
        <f t="shared" si="0"/>
        <v/>
      </c>
    </row>
    <row r="30" spans="1:2" ht="15.75" customHeight="1">
      <c r="A30" s="28"/>
      <c r="B30" s="25" t="str">
        <f t="shared" si="0"/>
        <v/>
      </c>
    </row>
    <row r="31" spans="1:2" ht="15.75" customHeight="1">
      <c r="A31" s="28"/>
      <c r="B31" s="25" t="str">
        <f t="shared" si="0"/>
        <v/>
      </c>
    </row>
    <row r="32" spans="1:2" ht="15.75" customHeight="1">
      <c r="A32" s="28"/>
      <c r="B32" s="25" t="str">
        <f t="shared" si="0"/>
        <v/>
      </c>
    </row>
    <row r="33" spans="1:2" ht="15.75" customHeight="1">
      <c r="A33" s="28"/>
      <c r="B33" s="25" t="str">
        <f t="shared" si="0"/>
        <v/>
      </c>
    </row>
    <row r="34" spans="1:2" ht="15.75" customHeight="1">
      <c r="A34" s="28"/>
      <c r="B34" s="25" t="str">
        <f t="shared" si="0"/>
        <v/>
      </c>
    </row>
    <row r="35" spans="1:2" ht="15.75" customHeight="1">
      <c r="A35" s="27"/>
      <c r="B35" s="25" t="str">
        <f t="shared" si="0"/>
        <v/>
      </c>
    </row>
    <row r="36" spans="1:2" ht="15.75" customHeight="1">
      <c r="A36" s="28"/>
      <c r="B36" s="25" t="str">
        <f t="shared" si="0"/>
        <v/>
      </c>
    </row>
    <row r="37" spans="1:2" ht="15.75" customHeight="1">
      <c r="A37" s="37" t="s">
        <v>46</v>
      </c>
      <c r="B37" s="38"/>
    </row>
    <row r="38" spans="1:2" ht="15.75" customHeight="1">
      <c r="A38" s="28"/>
      <c r="B38" s="25" t="str">
        <f>IF($A38="","",B$19)</f>
        <v/>
      </c>
    </row>
    <row r="39" spans="1:2" ht="15.75" customHeight="1">
      <c r="A39" s="28"/>
      <c r="B39" s="25" t="str">
        <f t="shared" ref="B39:B48" si="1">IF($A39="","",B$19)</f>
        <v/>
      </c>
    </row>
    <row r="40" spans="1:2" ht="15.75" customHeight="1">
      <c r="A40" s="28"/>
      <c r="B40" s="25" t="str">
        <f t="shared" si="1"/>
        <v/>
      </c>
    </row>
    <row r="41" spans="1:2" ht="15.75" customHeight="1">
      <c r="A41" s="28"/>
      <c r="B41" s="25" t="str">
        <f t="shared" si="1"/>
        <v/>
      </c>
    </row>
    <row r="42" spans="1:2" ht="15.75" customHeight="1">
      <c r="A42" s="28"/>
      <c r="B42" s="25" t="str">
        <f t="shared" si="1"/>
        <v/>
      </c>
    </row>
    <row r="43" spans="1:2" ht="15.75" customHeight="1">
      <c r="A43" s="28"/>
      <c r="B43" s="25" t="str">
        <f t="shared" si="1"/>
        <v/>
      </c>
    </row>
    <row r="44" spans="1:2" ht="15.75" customHeight="1">
      <c r="A44" s="28"/>
      <c r="B44" s="25" t="str">
        <f t="shared" si="1"/>
        <v/>
      </c>
    </row>
    <row r="45" spans="1:2" ht="15.75" customHeight="1">
      <c r="A45" s="27"/>
      <c r="B45" s="25" t="str">
        <f t="shared" si="1"/>
        <v/>
      </c>
    </row>
    <row r="46" spans="1:2" ht="15.75" customHeight="1">
      <c r="A46" s="27"/>
      <c r="B46" s="25" t="str">
        <f t="shared" si="1"/>
        <v/>
      </c>
    </row>
    <row r="47" spans="1:2" ht="15.75" customHeight="1">
      <c r="A47" s="27"/>
      <c r="B47" s="25" t="str">
        <f t="shared" si="1"/>
        <v/>
      </c>
    </row>
    <row r="48" spans="1:2" ht="15.75" customHeight="1">
      <c r="A48" s="28"/>
      <c r="B48" s="25" t="str">
        <f t="shared" si="1"/>
        <v/>
      </c>
    </row>
    <row r="49" spans="1:2" ht="15.75" customHeight="1">
      <c r="A49" s="37" t="s">
        <v>47</v>
      </c>
      <c r="B49" s="38"/>
    </row>
    <row r="50" spans="1:2" ht="15.75" customHeight="1">
      <c r="A50" s="28"/>
      <c r="B50" s="25" t="str">
        <f>IF($A50="","",B$20)</f>
        <v/>
      </c>
    </row>
    <row r="51" spans="1:2" ht="15.75" customHeight="1">
      <c r="A51" s="28"/>
      <c r="B51" s="25" t="str">
        <f t="shared" ref="B51:B60" si="2">IF($A51="","",B$20)</f>
        <v/>
      </c>
    </row>
    <row r="52" spans="1:2" ht="15.75" customHeight="1">
      <c r="A52" s="28"/>
      <c r="B52" s="25" t="str">
        <f t="shared" si="2"/>
        <v/>
      </c>
    </row>
    <row r="53" spans="1:2" ht="15.75" customHeight="1">
      <c r="A53" s="28"/>
      <c r="B53" s="25" t="str">
        <f t="shared" si="2"/>
        <v/>
      </c>
    </row>
    <row r="54" spans="1:2" ht="15.75" customHeight="1">
      <c r="A54" s="28"/>
      <c r="B54" s="25" t="str">
        <f t="shared" si="2"/>
        <v/>
      </c>
    </row>
    <row r="55" spans="1:2" ht="15.75" customHeight="1">
      <c r="A55" s="28"/>
      <c r="B55" s="25" t="str">
        <f t="shared" si="2"/>
        <v/>
      </c>
    </row>
    <row r="56" spans="1:2" ht="15.75" customHeight="1">
      <c r="A56" s="28"/>
      <c r="B56" s="25" t="str">
        <f t="shared" si="2"/>
        <v/>
      </c>
    </row>
    <row r="57" spans="1:2" ht="15.75" customHeight="1">
      <c r="A57" s="27"/>
      <c r="B57" s="25" t="str">
        <f t="shared" si="2"/>
        <v/>
      </c>
    </row>
    <row r="58" spans="1:2" ht="15.75" customHeight="1">
      <c r="A58" s="27"/>
      <c r="B58" s="25" t="str">
        <f t="shared" si="2"/>
        <v/>
      </c>
    </row>
    <row r="59" spans="1:2" ht="15.75" customHeight="1">
      <c r="A59" s="27"/>
      <c r="B59" s="25" t="str">
        <f t="shared" si="2"/>
        <v/>
      </c>
    </row>
    <row r="60" spans="1:2" ht="15.75" customHeight="1">
      <c r="A60" s="28"/>
      <c r="B60" s="25" t="str">
        <f t="shared" si="2"/>
        <v/>
      </c>
    </row>
    <row r="61" spans="1:2" ht="15.75" customHeight="1">
      <c r="A61" s="37" t="s">
        <v>11</v>
      </c>
      <c r="B61" s="38"/>
    </row>
    <row r="62" spans="1:2" ht="15.75" customHeight="1">
      <c r="A62" s="27"/>
      <c r="B62" s="4" t="str">
        <f>IF(A62="","",B$14*B$16)</f>
        <v/>
      </c>
    </row>
    <row r="63" spans="1:2" ht="15.75" customHeight="1">
      <c r="A63" s="28"/>
      <c r="B63" s="4" t="str">
        <f>IF(A63="","",B$14*B$16)</f>
        <v/>
      </c>
    </row>
    <row r="64" spans="1:2" ht="15.75" customHeight="1">
      <c r="A64" s="28"/>
      <c r="B64" s="4" t="str">
        <f>IF(A64="","",B$14*B$16)</f>
        <v/>
      </c>
    </row>
    <row r="65" spans="1:3" ht="15.75" customHeight="1">
      <c r="A65" s="28"/>
      <c r="B65" s="4" t="str">
        <f>IF(A65="","",B$14*B$16)</f>
        <v/>
      </c>
    </row>
    <row r="66" spans="1:3" ht="15.75" customHeight="1">
      <c r="A66" s="28"/>
      <c r="B66" s="4" t="str">
        <f>IF(A66="","",B$14*B$16)</f>
        <v/>
      </c>
    </row>
    <row r="67" spans="1:3" ht="38.25">
      <c r="A67" s="34" t="s">
        <v>43</v>
      </c>
      <c r="B67" s="35">
        <f>SUM(B22:B66)</f>
        <v>0</v>
      </c>
    </row>
    <row r="68" spans="1:3" ht="15.75" customHeight="1">
      <c r="A68" s="6"/>
      <c r="B68" s="5"/>
    </row>
    <row r="69" spans="1:3" ht="15.75" customHeight="1">
      <c r="A69" s="37" t="s">
        <v>31</v>
      </c>
      <c r="B69" s="38"/>
    </row>
    <row r="70" spans="1:3" ht="15.75" customHeight="1">
      <c r="A70" s="48"/>
      <c r="B70" s="4" t="str">
        <f>IF(A70="","",0.075*3*B$14)</f>
        <v/>
      </c>
    </row>
    <row r="71" spans="1:3" ht="15.75" customHeight="1">
      <c r="A71" s="28"/>
      <c r="B71" s="4" t="str">
        <f>IF(A71="","",0.075*3*B$14)</f>
        <v/>
      </c>
    </row>
    <row r="72" spans="1:3" ht="15.75" customHeight="1">
      <c r="A72" s="26" t="s">
        <v>32</v>
      </c>
      <c r="B72" s="29">
        <f>SUM(B70:B71)</f>
        <v>0</v>
      </c>
    </row>
    <row r="73" spans="1:3" ht="15.75" customHeight="1">
      <c r="A73" s="3"/>
      <c r="B73" s="3"/>
    </row>
    <row r="74" spans="1:3" ht="15.75" customHeight="1">
      <c r="A74" s="37" t="s">
        <v>3</v>
      </c>
      <c r="B74" s="38"/>
    </row>
    <row r="75" spans="1:3" ht="15.75" customHeight="1">
      <c r="A75" s="1" t="s">
        <v>5</v>
      </c>
      <c r="B75" s="9"/>
    </row>
    <row r="76" spans="1:3" ht="15.75" customHeight="1">
      <c r="A76" s="11" t="s">
        <v>2</v>
      </c>
      <c r="B76" s="10"/>
      <c r="C76" s="15"/>
    </row>
    <row r="77" spans="1:3" ht="15.75" customHeight="1">
      <c r="A77" s="11" t="s">
        <v>1</v>
      </c>
      <c r="B77" s="12"/>
      <c r="C77" s="15"/>
    </row>
    <row r="78" spans="1:3">
      <c r="C78" s="15"/>
    </row>
    <row r="79" spans="1:3" ht="12" customHeight="1"/>
    <row r="80" spans="1:3">
      <c r="A80" s="43" t="s">
        <v>23</v>
      </c>
      <c r="B80" s="43"/>
    </row>
    <row r="81" spans="1:2">
      <c r="A81" s="44" t="s">
        <v>22</v>
      </c>
      <c r="B81" s="44"/>
    </row>
    <row r="82" spans="1:2">
      <c r="A82" s="44" t="s">
        <v>21</v>
      </c>
      <c r="B82" s="44"/>
    </row>
    <row r="83" spans="1:2">
      <c r="A83" s="36" t="s">
        <v>24</v>
      </c>
      <c r="B83" s="36"/>
    </row>
    <row r="84" spans="1:2">
      <c r="A84" s="36" t="s">
        <v>25</v>
      </c>
      <c r="B84" s="36"/>
    </row>
    <row r="85" spans="1:2">
      <c r="A85" s="36" t="s">
        <v>26</v>
      </c>
      <c r="B85" s="36"/>
    </row>
    <row r="86" spans="1:2">
      <c r="A86" s="36" t="s">
        <v>27</v>
      </c>
      <c r="B86" s="36"/>
    </row>
    <row r="87" spans="1:2">
      <c r="A87" s="36" t="s">
        <v>28</v>
      </c>
      <c r="B87" s="36"/>
    </row>
    <row r="88" spans="1:2">
      <c r="A88" s="36" t="s">
        <v>44</v>
      </c>
      <c r="B88" s="36"/>
    </row>
  </sheetData>
  <mergeCells count="18">
    <mergeCell ref="A82:B82"/>
    <mergeCell ref="A83:B83"/>
    <mergeCell ref="A84:B84"/>
    <mergeCell ref="A74:B74"/>
    <mergeCell ref="A88:B88"/>
    <mergeCell ref="A1:E1"/>
    <mergeCell ref="A8:B8"/>
    <mergeCell ref="A21:B21"/>
    <mergeCell ref="A61:B61"/>
    <mergeCell ref="A69:B69"/>
    <mergeCell ref="A5:B5"/>
    <mergeCell ref="A85:B85"/>
    <mergeCell ref="A86:B86"/>
    <mergeCell ref="A87:B87"/>
    <mergeCell ref="A37:B37"/>
    <mergeCell ref="A49:B49"/>
    <mergeCell ref="A80:B80"/>
    <mergeCell ref="A81:B81"/>
  </mergeCells>
  <phoneticPr fontId="5" type="noConversion"/>
  <printOptions horizontalCentered="1"/>
  <pageMargins left="0.78740157480314965" right="0.78740157480314965" top="0.35433070866141736" bottom="0.39370078740157483" header="0.31496062992125984" footer="0.31496062992125984"/>
  <pageSetup paperSize="9" orientation="portrait" r:id="rId1"/>
  <headerFooter alignWithMargins="0">
    <oddFooter>&amp;L&amp;F&amp;Rimprimé le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B11" sqref="B11"/>
    </sheetView>
  </sheetViews>
  <sheetFormatPr baseColWidth="10" defaultRowHeight="12.75"/>
  <cols>
    <col min="1" max="1" width="20.5703125" bestFit="1" customWidth="1"/>
  </cols>
  <sheetData>
    <row r="1" spans="1:3" ht="27" customHeight="1">
      <c r="A1" s="20">
        <f>Sortie!B10</f>
        <v>0</v>
      </c>
      <c r="B1" s="46">
        <f>Sortie!B9</f>
        <v>0</v>
      </c>
      <c r="C1" s="46"/>
    </row>
    <row r="2" spans="1:3" ht="27" customHeight="1">
      <c r="A2" s="21" t="s">
        <v>17</v>
      </c>
      <c r="B2" s="21" t="s">
        <v>12</v>
      </c>
      <c r="C2" s="21" t="s">
        <v>13</v>
      </c>
    </row>
    <row r="3" spans="1:3" ht="27" customHeight="1">
      <c r="A3" s="16" t="s">
        <v>19</v>
      </c>
      <c r="B3" s="17">
        <f>Sortie!B17*Sortie!B14</f>
        <v>0</v>
      </c>
      <c r="C3" s="17"/>
    </row>
    <row r="4" spans="1:3" ht="27" customHeight="1">
      <c r="A4" s="16" t="s">
        <v>14</v>
      </c>
      <c r="B4" s="17">
        <f>Sortie!B75</f>
        <v>0</v>
      </c>
      <c r="C4" s="17"/>
    </row>
    <row r="5" spans="1:3" ht="27" customHeight="1">
      <c r="A5" s="47" t="s">
        <v>48</v>
      </c>
      <c r="B5" s="17">
        <f>Sortie!B72</f>
        <v>0</v>
      </c>
      <c r="C5" s="17"/>
    </row>
    <row r="6" spans="1:3" ht="27" customHeight="1">
      <c r="A6" s="16" t="s">
        <v>16</v>
      </c>
      <c r="B6" s="17"/>
      <c r="C6" s="17">
        <f>Sortie!B67</f>
        <v>0</v>
      </c>
    </row>
    <row r="7" spans="1:3" ht="27" customHeight="1">
      <c r="A7" s="19" t="s">
        <v>15</v>
      </c>
      <c r="B7" s="18">
        <f>SUM(B3:B6)</f>
        <v>0</v>
      </c>
      <c r="C7" s="18">
        <f>SUM(C3:C6)</f>
        <v>0</v>
      </c>
    </row>
    <row r="8" spans="1:3" ht="27" customHeight="1">
      <c r="A8" s="19" t="s">
        <v>18</v>
      </c>
      <c r="B8" s="45">
        <f>C7-B7</f>
        <v>0</v>
      </c>
      <c r="C8" s="45"/>
    </row>
    <row r="11" spans="1:3" ht="21.75" customHeight="1">
      <c r="A11" s="47" t="s">
        <v>49</v>
      </c>
      <c r="B11" s="24"/>
    </row>
    <row r="12" spans="1:3" ht="21.75" customHeight="1">
      <c r="A12" s="47" t="s">
        <v>50</v>
      </c>
      <c r="B12" s="16">
        <f>Sortie!B14</f>
        <v>0</v>
      </c>
    </row>
    <row r="13" spans="1:3" ht="21.75" customHeight="1">
      <c r="A13" s="22" t="s">
        <v>20</v>
      </c>
      <c r="B13" s="23" t="e">
        <f>B11/B12*100</f>
        <v>#DIV/0!</v>
      </c>
    </row>
  </sheetData>
  <mergeCells count="2">
    <mergeCell ref="B8:C8"/>
    <mergeCell ref="B1:C1"/>
  </mergeCells>
  <conditionalFormatting sqref="B8:C8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&amp;L&amp;F&amp;Rimprimé le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Sortie</vt:lpstr>
      <vt:lpstr>Bilan financier</vt:lpstr>
      <vt:lpstr>'Bilan financier'!Zone_d_impression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xxxxxxx</dc:creator>
  <cp:lastModifiedBy>Thierry</cp:lastModifiedBy>
  <cp:lastPrinted>2023-09-18T13:35:38Z</cp:lastPrinted>
  <dcterms:created xsi:type="dcterms:W3CDTF">2007-12-06T21:49:30Z</dcterms:created>
  <dcterms:modified xsi:type="dcterms:W3CDTF">2025-06-06T09:30:54Z</dcterms:modified>
</cp:coreProperties>
</file>